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600" windowHeight="196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14" i="1"/>
  <c r="C13" i="1"/>
  <c r="C12" i="1"/>
  <c r="C11" i="1"/>
  <c r="C10" i="1"/>
  <c r="C9" i="1"/>
  <c r="C8" i="1"/>
  <c r="C7" i="1"/>
  <c r="C6" i="1"/>
  <c r="B17" i="1"/>
</calcChain>
</file>

<file path=xl/sharedStrings.xml><?xml version="1.0" encoding="utf-8"?>
<sst xmlns="http://schemas.openxmlformats.org/spreadsheetml/2006/main" count="42" uniqueCount="40">
  <si>
    <t>Square Feet</t>
  </si>
  <si>
    <t>Wing Area</t>
  </si>
  <si>
    <t>Square inches</t>
  </si>
  <si>
    <t>CG</t>
  </si>
  <si>
    <t>mm</t>
  </si>
  <si>
    <t>Weight Ounces</t>
  </si>
  <si>
    <t>Component</t>
  </si>
  <si>
    <t>fin/rudder</t>
  </si>
  <si>
    <t>stab/elevator</t>
  </si>
  <si>
    <t>right tip</t>
  </si>
  <si>
    <t>left tip</t>
  </si>
  <si>
    <t>joiner</t>
  </si>
  <si>
    <t>left wing</t>
  </si>
  <si>
    <t>pushrods</t>
  </si>
  <si>
    <t>subtotal</t>
  </si>
  <si>
    <t>spinner</t>
  </si>
  <si>
    <t>RF prop</t>
  </si>
  <si>
    <t>GM prop</t>
  </si>
  <si>
    <t>servos</t>
  </si>
  <si>
    <t>6625HV x 2</t>
  </si>
  <si>
    <t>6100HV x 4</t>
  </si>
  <si>
    <t>Castle &amp; XT60</t>
  </si>
  <si>
    <t>motor</t>
  </si>
  <si>
    <t>hardware &amp; tray</t>
  </si>
  <si>
    <t>servo bay covers</t>
  </si>
  <si>
    <t>mounts</t>
  </si>
  <si>
    <t>RX &amp; satellites</t>
  </si>
  <si>
    <t>CAM</t>
  </si>
  <si>
    <t>Batteries</t>
  </si>
  <si>
    <t>1300 3S TP 70C</t>
  </si>
  <si>
    <t>850 3S TP 70C</t>
  </si>
  <si>
    <t>2200 3S HP 30C</t>
  </si>
  <si>
    <t>wire</t>
  </si>
  <si>
    <t>bloat</t>
  </si>
  <si>
    <t>Ultima 2</t>
  </si>
  <si>
    <t>Weight Grams</t>
  </si>
  <si>
    <t>wing center &amp; wire</t>
  </si>
  <si>
    <t>nose pod</t>
  </si>
  <si>
    <t>boom/fuse &amp; pushrods</t>
  </si>
  <si>
    <t>Subtotal Airframe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</si>
</sst>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topLeftCell="A3" zoomScale="150" zoomScaleNormal="150" zoomScalePageLayoutView="150" workbookViewId="0">
      <selection activeCell="E17" sqref="E17"/>
    </sheetView>
  </sheetViews>
  <sheetFormatPr baseColWidth="10" defaultRowHeight="15" x14ac:dyDescent="0"/>
  <cols>
    <col min="1" max="1" width="17" customWidth="1"/>
    <col min="2" max="3" width="13.33203125" customWidth="1"/>
  </cols>
  <sheetData>
    <row r="1" spans="1:9">
      <c r="A1" t="s">
        <v>34</v>
      </c>
    </row>
    <row r="2" spans="1:9">
      <c r="D2" t="s">
        <v>1</v>
      </c>
      <c r="F2" t="s">
        <v>1</v>
      </c>
    </row>
    <row r="3" spans="1:9">
      <c r="D3" t="s">
        <v>2</v>
      </c>
      <c r="F3" t="s">
        <v>0</v>
      </c>
      <c r="H3" t="s">
        <v>3</v>
      </c>
      <c r="I3" t="s">
        <v>4</v>
      </c>
    </row>
    <row r="5" spans="1:9">
      <c r="A5" t="s">
        <v>6</v>
      </c>
      <c r="B5" t="s">
        <v>35</v>
      </c>
      <c r="C5" t="s">
        <v>5</v>
      </c>
    </row>
    <row r="6" spans="1:9">
      <c r="A6" t="s">
        <v>8</v>
      </c>
      <c r="B6">
        <v>26.9</v>
      </c>
      <c r="C6" s="1">
        <f>B6/28.34</f>
        <v>0.94918842625264643</v>
      </c>
    </row>
    <row r="7" spans="1:9">
      <c r="A7" t="s">
        <v>7</v>
      </c>
      <c r="B7">
        <v>34.9</v>
      </c>
      <c r="C7" s="1">
        <f t="shared" ref="C7:C17" si="0">B7/28.34</f>
        <v>1.2314749470712774</v>
      </c>
    </row>
    <row r="8" spans="1:9">
      <c r="A8" t="s">
        <v>9</v>
      </c>
      <c r="B8">
        <v>154.69999999999999</v>
      </c>
      <c r="C8" s="1">
        <f t="shared" si="0"/>
        <v>5.4587155963302747</v>
      </c>
    </row>
    <row r="9" spans="1:9">
      <c r="A9" t="s">
        <v>10</v>
      </c>
      <c r="B9">
        <v>151.9</v>
      </c>
      <c r="C9" s="1">
        <f t="shared" si="0"/>
        <v>5.3599153140437545</v>
      </c>
    </row>
    <row r="10" spans="1:9">
      <c r="A10" t="s">
        <v>11</v>
      </c>
      <c r="B10">
        <v>18.899999999999999</v>
      </c>
      <c r="C10" s="1">
        <f t="shared" si="0"/>
        <v>0.66690190543401551</v>
      </c>
    </row>
    <row r="11" spans="1:9">
      <c r="A11" t="s">
        <v>36</v>
      </c>
      <c r="B11">
        <v>320.8</v>
      </c>
      <c r="C11" s="1">
        <f t="shared" si="0"/>
        <v>11.3196894848271</v>
      </c>
    </row>
    <row r="12" spans="1:9">
      <c r="A12" t="s">
        <v>12</v>
      </c>
      <c r="C12" s="1">
        <f t="shared" si="0"/>
        <v>0</v>
      </c>
    </row>
    <row r="13" spans="1:9">
      <c r="A13" t="s">
        <v>37</v>
      </c>
      <c r="B13">
        <v>42.2</v>
      </c>
      <c r="C13" s="1">
        <f t="shared" si="0"/>
        <v>1.4890613973182782</v>
      </c>
    </row>
    <row r="14" spans="1:9">
      <c r="A14" t="s">
        <v>38</v>
      </c>
      <c r="B14">
        <v>109.6</v>
      </c>
      <c r="C14" s="1">
        <f t="shared" si="0"/>
        <v>3.8673253352152432</v>
      </c>
    </row>
    <row r="15" spans="1:9">
      <c r="A15" t="s">
        <v>13</v>
      </c>
      <c r="C15" s="1"/>
    </row>
    <row r="16" spans="1:9">
      <c r="C16" s="1"/>
    </row>
    <row r="17" spans="1:3">
      <c r="A17" t="s">
        <v>39</v>
      </c>
      <c r="B17" s="2">
        <f>SUM(B6:B15)</f>
        <v>859.9</v>
      </c>
      <c r="C17" s="3">
        <f t="shared" si="0"/>
        <v>30.34227240649259</v>
      </c>
    </row>
    <row r="19" spans="1:3">
      <c r="A19" t="s">
        <v>15</v>
      </c>
    </row>
    <row r="20" spans="1:3">
      <c r="A20" t="s">
        <v>16</v>
      </c>
    </row>
    <row r="21" spans="1:3">
      <c r="A21" t="s">
        <v>17</v>
      </c>
    </row>
    <row r="22" spans="1:3">
      <c r="A22" t="s">
        <v>18</v>
      </c>
    </row>
    <row r="23" spans="1:3">
      <c r="A23" t="s">
        <v>19</v>
      </c>
    </row>
    <row r="24" spans="1:3">
      <c r="A24" t="s">
        <v>25</v>
      </c>
    </row>
    <row r="25" spans="1:3">
      <c r="A25" t="s">
        <v>20</v>
      </c>
    </row>
    <row r="26" spans="1:3">
      <c r="A26" t="s">
        <v>25</v>
      </c>
    </row>
    <row r="27" spans="1:3">
      <c r="A27" t="s">
        <v>24</v>
      </c>
    </row>
    <row r="28" spans="1:3">
      <c r="A28" t="s">
        <v>21</v>
      </c>
    </row>
    <row r="29" spans="1:3">
      <c r="A29" t="s">
        <v>22</v>
      </c>
    </row>
    <row r="30" spans="1:3">
      <c r="A30" t="s">
        <v>23</v>
      </c>
    </row>
    <row r="31" spans="1:3">
      <c r="A31" t="s">
        <v>26</v>
      </c>
    </row>
    <row r="32" spans="1:3">
      <c r="A32" t="s">
        <v>27</v>
      </c>
    </row>
    <row r="33" spans="1:1">
      <c r="A33" t="s">
        <v>28</v>
      </c>
    </row>
    <row r="34" spans="1:1">
      <c r="A34" t="s">
        <v>29</v>
      </c>
    </row>
    <row r="35" spans="1:1">
      <c r="A35" t="s">
        <v>30</v>
      </c>
    </row>
    <row r="36" spans="1:1">
      <c r="A36" t="s">
        <v>31</v>
      </c>
    </row>
    <row r="37" spans="1:1">
      <c r="A37" t="s">
        <v>32</v>
      </c>
    </row>
    <row r="38" spans="1:1">
      <c r="A38" t="s">
        <v>33</v>
      </c>
    </row>
    <row r="40" spans="1:1">
      <c r="A40" t="s">
        <v>14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Carl Thuesen, ASLA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Thuesen</dc:creator>
  <cp:lastModifiedBy>Carl Thuesen</cp:lastModifiedBy>
  <dcterms:created xsi:type="dcterms:W3CDTF">2016-02-06T03:02:22Z</dcterms:created>
  <dcterms:modified xsi:type="dcterms:W3CDTF">2019-07-19T21:24:50Z</dcterms:modified>
</cp:coreProperties>
</file>